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D.2.1.3\"/>
    </mc:Choice>
  </mc:AlternateContent>
  <bookViews>
    <workbookView xWindow="0" yWindow="0" windowWidth="28800" windowHeight="11700"/>
  </bookViews>
  <sheets>
    <sheet name="D.2.1.3_SO 01-14-01.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6" i="1" l="1"/>
  <c r="O76" i="1" s="1"/>
  <c r="I72" i="1"/>
  <c r="O72" i="1" s="1"/>
  <c r="O68" i="1"/>
  <c r="R67" i="1" s="1"/>
  <c r="O67" i="1" s="1"/>
  <c r="I68" i="1"/>
  <c r="Q67" i="1"/>
  <c r="I67" i="1" s="1"/>
  <c r="I63" i="1"/>
  <c r="O63" i="1" s="1"/>
  <c r="O59" i="1"/>
  <c r="I59" i="1"/>
  <c r="I55" i="1"/>
  <c r="O55" i="1" s="1"/>
  <c r="I51" i="1"/>
  <c r="O51" i="1" s="1"/>
  <c r="I47" i="1"/>
  <c r="O47" i="1" s="1"/>
  <c r="O43" i="1"/>
  <c r="I43" i="1"/>
  <c r="I39" i="1"/>
  <c r="O39" i="1" s="1"/>
  <c r="I35" i="1"/>
  <c r="O35" i="1" s="1"/>
  <c r="I31" i="1"/>
  <c r="O31" i="1" s="1"/>
  <c r="O27" i="1"/>
  <c r="I27" i="1"/>
  <c r="I23" i="1"/>
  <c r="Q22" i="1" s="1"/>
  <c r="I22" i="1" s="1"/>
  <c r="O18" i="1"/>
  <c r="I18" i="1"/>
  <c r="I14" i="1"/>
  <c r="Q9" i="1" s="1"/>
  <c r="I9" i="1" s="1"/>
  <c r="I3" i="1" s="1"/>
  <c r="I10" i="1"/>
  <c r="O10" i="1" s="1"/>
  <c r="O14" i="1" l="1"/>
  <c r="R9" i="1" s="1"/>
  <c r="O9" i="1" s="1"/>
  <c r="O2" i="1" s="1"/>
  <c r="O23" i="1"/>
  <c r="R22" i="1" s="1"/>
  <c r="O22" i="1" s="1"/>
</calcChain>
</file>

<file path=xl/sharedStrings.xml><?xml version="1.0" encoding="utf-8"?>
<sst xmlns="http://schemas.openxmlformats.org/spreadsheetml/2006/main" count="273" uniqueCount="114">
  <si>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</si>
  <si>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</si>
  <si>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</si>
  <si>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</si>
  <si>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</si>
  <si>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</si>
  <si>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</si>
  <si>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</si>
  <si>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SO 01-14-01.2</t>
  </si>
  <si>
    <t>0,00</t>
  </si>
  <si>
    <t>2</t>
  </si>
  <si>
    <t>O</t>
  </si>
  <si>
    <t>Objekt:</t>
  </si>
  <si>
    <t>D.2.1.3</t>
  </si>
  <si>
    <t>Přeložky a úpravy sdělovacích zařízení</t>
  </si>
  <si>
    <t>15,00</t>
  </si>
  <si>
    <t>O1</t>
  </si>
  <si>
    <t>Rozpočet:</t>
  </si>
  <si>
    <t>TNS Čebín, ochrana a přeložky cizích operátorů - CETIN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</si>
  <si>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</si>
  <si>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</si>
  <si>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</si>
  <si>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</si>
  <si>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</si>
  <si>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</si>
  <si>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</si>
  <si>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</si>
  <si>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</si>
  <si>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</si>
  <si>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</si>
  <si>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</si>
  <si>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</si>
  <si>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</si>
  <si>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</si>
  <si>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</si>
  <si>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</si>
  <si>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</si>
  <si>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</si>
  <si>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</si>
  <si>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</si>
  <si>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13283</t>
  </si>
  <si>
    <t/>
  </si>
  <si>
    <t>HLOUBENÍ RÝH ŠÍŘ DO 2M PAŽ I NEPAŽ TŘ. II</t>
  </si>
  <si>
    <t>M3</t>
  </si>
  <si>
    <t>PP</t>
  </si>
  <si>
    <t>VV</t>
  </si>
  <si>
    <t>TS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</si>
  <si>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</si>
  <si>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</si>
  <si>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</si>
  <si>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</si>
  <si>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702901</t>
  </si>
  <si>
    <t>ZASYPÁNÍ KABELOVÉHO ŽLABU VRSTVOU Z PŘESÁTÉHO PÍSKU SVĚTLÉ ŠÍŘKY DO 120 MM</t>
  </si>
  <si>
    <t>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</si>
  <si>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</si>
  <si>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</t>
  </si>
  <si>
    <t>Přidružená stavební výroba</t>
  </si>
  <si>
    <t>701005</t>
  </si>
  <si>
    <t>VYHLEDÁVACÍ MARKER ZEMNÍ S MOŽNOSTÍ ZÁPISU</t>
  </si>
  <si>
    <t>KUS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</si>
  <si>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</si>
  <si>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702111</t>
  </si>
  <si>
    <t>KABELOVÝ ŽLAB ZEMNÍ VČETNĚ KRYTU SVĚTLÉ ŠÍŘKY DO 120 MM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</si>
  <si>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</si>
  <si>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</si>
  <si>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</si>
  <si>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</si>
  <si>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13</t>
  </si>
  <si>
    <t>75I91X</t>
  </si>
  <si>
    <t>OPTOTRUBKA HDPE - MONTÁŽ</t>
  </si>
  <si>
    <t>1. Položka obsahuje: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</si>
  <si>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14</t>
  </si>
  <si>
    <t>75I91Y</t>
  </si>
  <si>
    <t>OPTOTRUBKA HDPE - DEMONTÁŽ</t>
  </si>
  <si>
    <t>1. Položka obsahuje:  
 – demontáž (pro další využití/do šrotu) specifikované kabelizace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 kabelizace a skladování, případně ekologické likvidace bloku/zařízení  
2. Položka neobsahuje:  
 X  
3. Způsob měření:  
Udává se počet metrů kompletní konstrukce nebo práce.</t>
  </si>
  <si>
    <t>15</t>
  </si>
  <si>
    <t>75I952</t>
  </si>
  <si>
    <t>OPTOTRUBKA HDPE DĚLENÁ PRŮMĚRU PŘES 40 MM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</si>
  <si>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</si>
  <si>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16</t>
  </si>
  <si>
    <t>75I95X</t>
  </si>
  <si>
    <t>OPTOTRUBKA HDPE DĚLENÁ - MONTÁŽ</t>
  </si>
  <si>
    <t>17</t>
  </si>
  <si>
    <t>75I961</t>
  </si>
  <si>
    <t>OPTOTRUBKA - HERMETIZACE ÚSEKU DO 2000 M</t>
  </si>
  <si>
    <t>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</si>
  <si>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</si>
  <si>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>18</t>
  </si>
  <si>
    <t>75I962</t>
  </si>
  <si>
    <t>OPTOTRUBKA - KALIBRACE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</si>
  <si>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metrů.</t>
  </si>
  <si>
    <t>19</t>
  </si>
  <si>
    <t>75IA11</t>
  </si>
  <si>
    <t>OPTOTRUBKOVÁ SPOJKA PRŮMĚRU DO 40 MM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</si>
  <si>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</si>
  <si>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20</t>
  </si>
  <si>
    <t>75IA1X</t>
  </si>
  <si>
    <t>OPTOTRUBKOVÁ SPOJKA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</si>
  <si>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</si>
  <si>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990</t>
  </si>
  <si>
    <t>Likvidace odpadů vč. dopravy</t>
  </si>
  <si>
    <t>26</t>
  </si>
  <si>
    <t>R015240</t>
  </si>
  <si>
    <t>90</t>
  </si>
  <si>
    <t>POPLATKY ZA LIKVIDACI ODPADŮ NEKONTAMINOVANÝCH - 20 03 99 ODPAD PODOBNÝ KOMUNÁLNÍMU ODPADU VČETNĚ DOPRAVY</t>
  </si>
  <si>
    <t>T</t>
  </si>
  <si>
    <t>Evidenční položka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</si>
  <si>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</si>
  <si>
    <t>27</t>
  </si>
  <si>
    <t>R015910</t>
  </si>
  <si>
    <t>POPLATKY ZA LIKVIDACI ODPADŮ NEKONTAMINOVANÝCH - 15 01 02 - OBALY PLASTOVÉ, VČETNĚ DOPRAVY</t>
  </si>
  <si>
    <t>28</t>
  </si>
  <si>
    <t>R015920</t>
  </si>
  <si>
    <t>POPLATKY ZA LIKVIDACI ODPADŮ NEKONTAMINOVANÝCH - 15 01 01 - OBALY PAPÍROVÉ, VČETNĚ DOPRAVY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</si>
</sst>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R79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0+O9+O22+O67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0+I9+I22+I67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31</v>
      </c>
      <c r="D9" s="18"/>
      <c r="E9" s="20" t="s">
        <v>38</v>
      </c>
      <c r="F9" s="18"/>
      <c r="G9" s="18"/>
      <c r="H9" s="18"/>
      <c r="I9" s="21">
        <f>0+Q9</f>
        <v>0</v>
      </c>
      <c r="O9">
        <f>0+R9</f>
        <v>0</v>
      </c>
      <c r="Q9">
        <f>0+I10+I14+I18</f>
        <v>0</v>
      </c>
      <c r="R9">
        <f>0+O10+O14+O18</f>
        <v>0</v>
      </c>
    </row>
    <row r="10" spans="1:18" x14ac:dyDescent="0.2">
      <c r="A10" s="22" t="s">
        <v>39</v>
      </c>
      <c r="B10" s="23" t="s">
        <v>31</v>
      </c>
      <c r="C10" s="23" t="s">
        <v>40</v>
      </c>
      <c r="D10" s="22" t="s">
        <v>41</v>
      </c>
      <c r="E10" s="24" t="s">
        <v>42</v>
      </c>
      <c r="F10" s="25" t="s">
        <v>43</v>
      </c>
      <c r="G10" s="26">
        <v>50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44</v>
      </c>
      <c r="E11" s="29" t="s">
        <v>41</v>
      </c>
    </row>
    <row r="12" spans="1:18" x14ac:dyDescent="0.2">
      <c r="A12" s="30" t="s">
        <v>45</v>
      </c>
      <c r="E12" s="31" t="s">
        <v>41</v>
      </c>
    </row>
    <row r="13" spans="1:18" ht="318.75" x14ac:dyDescent="0.2">
      <c r="A13" t="s">
        <v>46</v>
      </c>
      <c r="E13" s="29" t="s">
        <v>47</v>
      </c>
    </row>
    <row r="14" spans="1:18" x14ac:dyDescent="0.2">
      <c r="A14" s="22" t="s">
        <v>39</v>
      </c>
      <c r="B14" s="23" t="s">
        <v>10</v>
      </c>
      <c r="C14" s="23" t="s">
        <v>48</v>
      </c>
      <c r="D14" s="22" t="s">
        <v>41</v>
      </c>
      <c r="E14" s="24" t="s">
        <v>49</v>
      </c>
      <c r="F14" s="25" t="s">
        <v>43</v>
      </c>
      <c r="G14" s="26">
        <v>50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44</v>
      </c>
      <c r="E15" s="29" t="s">
        <v>41</v>
      </c>
    </row>
    <row r="16" spans="1:18" x14ac:dyDescent="0.2">
      <c r="A16" s="30" t="s">
        <v>45</v>
      </c>
      <c r="E16" s="31" t="s">
        <v>41</v>
      </c>
    </row>
    <row r="17" spans="1:18" ht="229.5" x14ac:dyDescent="0.2">
      <c r="A17" t="s">
        <v>46</v>
      </c>
      <c r="E17" s="29" t="s">
        <v>50</v>
      </c>
    </row>
    <row r="18" spans="1:18" ht="25.5" x14ac:dyDescent="0.2">
      <c r="A18" s="22" t="s">
        <v>39</v>
      </c>
      <c r="B18" s="23" t="s">
        <v>34</v>
      </c>
      <c r="C18" s="23" t="s">
        <v>51</v>
      </c>
      <c r="D18" s="22" t="s">
        <v>41</v>
      </c>
      <c r="E18" s="24" t="s">
        <v>52</v>
      </c>
      <c r="F18" s="25" t="s">
        <v>53</v>
      </c>
      <c r="G18" s="26">
        <v>50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8" x14ac:dyDescent="0.2">
      <c r="A19" s="28" t="s">
        <v>44</v>
      </c>
      <c r="E19" s="29" t="s">
        <v>41</v>
      </c>
    </row>
    <row r="20" spans="1:18" x14ac:dyDescent="0.2">
      <c r="A20" s="30" t="s">
        <v>45</v>
      </c>
      <c r="E20" s="31" t="s">
        <v>41</v>
      </c>
    </row>
    <row r="21" spans="1:18" ht="140.25" x14ac:dyDescent="0.2">
      <c r="A21" t="s">
        <v>46</v>
      </c>
      <c r="E21" s="29" t="s">
        <v>54</v>
      </c>
    </row>
    <row r="22" spans="1:18" ht="12.75" customHeight="1" x14ac:dyDescent="0.2">
      <c r="A22" s="3" t="s">
        <v>37</v>
      </c>
      <c r="B22" s="3"/>
      <c r="C22" s="32" t="s">
        <v>55</v>
      </c>
      <c r="D22" s="3"/>
      <c r="E22" s="20" t="s">
        <v>56</v>
      </c>
      <c r="F22" s="3"/>
      <c r="G22" s="3"/>
      <c r="H22" s="3"/>
      <c r="I22" s="33">
        <f>0+Q22</f>
        <v>0</v>
      </c>
      <c r="O22">
        <f>0+R22</f>
        <v>0</v>
      </c>
      <c r="Q22">
        <f>0+I23+I27+I31+I35+I39+I43+I47+I51+I55+I59+I63</f>
        <v>0</v>
      </c>
      <c r="R22">
        <f>0+O23+O27+O31+O35+O39+O43+O47+O51+O55+O59+O63</f>
        <v>0</v>
      </c>
    </row>
    <row r="23" spans="1:18" x14ac:dyDescent="0.2">
      <c r="A23" s="22" t="s">
        <v>39</v>
      </c>
      <c r="B23" s="23" t="s">
        <v>2</v>
      </c>
      <c r="C23" s="23" t="s">
        <v>57</v>
      </c>
      <c r="D23" s="22" t="s">
        <v>41</v>
      </c>
      <c r="E23" s="24" t="s">
        <v>58</v>
      </c>
      <c r="F23" s="25" t="s">
        <v>59</v>
      </c>
      <c r="G23" s="26">
        <v>4</v>
      </c>
      <c r="H23" s="27">
        <v>0</v>
      </c>
      <c r="I23" s="27">
        <f>ROUND(ROUND(H23,2)*ROUND(G23,3),2)</f>
        <v>0</v>
      </c>
      <c r="O23">
        <f>(I23*21)/100</f>
        <v>0</v>
      </c>
      <c r="P23" t="s">
        <v>10</v>
      </c>
    </row>
    <row r="24" spans="1:18" x14ac:dyDescent="0.2">
      <c r="A24" s="28" t="s">
        <v>44</v>
      </c>
      <c r="E24" s="29" t="s">
        <v>41</v>
      </c>
    </row>
    <row r="25" spans="1:18" x14ac:dyDescent="0.2">
      <c r="A25" s="30" t="s">
        <v>45</v>
      </c>
      <c r="E25" s="31" t="s">
        <v>41</v>
      </c>
    </row>
    <row r="26" spans="1:18" ht="102" x14ac:dyDescent="0.2">
      <c r="A26" t="s">
        <v>46</v>
      </c>
      <c r="E26" s="29" t="s">
        <v>60</v>
      </c>
    </row>
    <row r="27" spans="1:18" x14ac:dyDescent="0.2">
      <c r="A27" s="22" t="s">
        <v>39</v>
      </c>
      <c r="B27" s="23" t="s">
        <v>32</v>
      </c>
      <c r="C27" s="23" t="s">
        <v>61</v>
      </c>
      <c r="D27" s="22" t="s">
        <v>41</v>
      </c>
      <c r="E27" s="24" t="s">
        <v>62</v>
      </c>
      <c r="F27" s="25" t="s">
        <v>53</v>
      </c>
      <c r="G27" s="26">
        <v>50</v>
      </c>
      <c r="H27" s="27">
        <v>0</v>
      </c>
      <c r="I27" s="27">
        <f>ROUND(ROUND(H27,2)*ROUND(G27,3),2)</f>
        <v>0</v>
      </c>
      <c r="O27">
        <f>(I27*21)/100</f>
        <v>0</v>
      </c>
      <c r="P27" t="s">
        <v>10</v>
      </c>
    </row>
    <row r="28" spans="1:18" x14ac:dyDescent="0.2">
      <c r="A28" s="28" t="s">
        <v>44</v>
      </c>
      <c r="E28" s="29" t="s">
        <v>41</v>
      </c>
    </row>
    <row r="29" spans="1:18" x14ac:dyDescent="0.2">
      <c r="A29" s="30" t="s">
        <v>45</v>
      </c>
      <c r="E29" s="31" t="s">
        <v>41</v>
      </c>
    </row>
    <row r="30" spans="1:18" ht="114.75" x14ac:dyDescent="0.2">
      <c r="A30" t="s">
        <v>46</v>
      </c>
      <c r="E30" s="29" t="s">
        <v>63</v>
      </c>
    </row>
    <row r="31" spans="1:18" x14ac:dyDescent="0.2">
      <c r="A31" s="22" t="s">
        <v>39</v>
      </c>
      <c r="B31" s="23" t="s">
        <v>33</v>
      </c>
      <c r="C31" s="23" t="s">
        <v>64</v>
      </c>
      <c r="D31" s="22" t="s">
        <v>41</v>
      </c>
      <c r="E31" s="24" t="s">
        <v>65</v>
      </c>
      <c r="F31" s="25" t="s">
        <v>53</v>
      </c>
      <c r="G31" s="26">
        <v>50</v>
      </c>
      <c r="H31" s="27">
        <v>0</v>
      </c>
      <c r="I31" s="27">
        <f>ROUND(ROUND(H31,2)*ROUND(G31,3),2)</f>
        <v>0</v>
      </c>
      <c r="O31">
        <f>(I31*21)/100</f>
        <v>0</v>
      </c>
      <c r="P31" t="s">
        <v>10</v>
      </c>
    </row>
    <row r="32" spans="1:18" x14ac:dyDescent="0.2">
      <c r="A32" s="28" t="s">
        <v>44</v>
      </c>
      <c r="E32" s="29" t="s">
        <v>41</v>
      </c>
    </row>
    <row r="33" spans="1:16" x14ac:dyDescent="0.2">
      <c r="A33" s="30" t="s">
        <v>45</v>
      </c>
      <c r="E33" s="31" t="s">
        <v>41</v>
      </c>
    </row>
    <row r="34" spans="1:16" ht="140.25" x14ac:dyDescent="0.2">
      <c r="A34" t="s">
        <v>46</v>
      </c>
      <c r="E34" s="29" t="s">
        <v>66</v>
      </c>
    </row>
    <row r="35" spans="1:16" x14ac:dyDescent="0.2">
      <c r="A35" s="22" t="s">
        <v>39</v>
      </c>
      <c r="B35" s="23" t="s">
        <v>67</v>
      </c>
      <c r="C35" s="23" t="s">
        <v>68</v>
      </c>
      <c r="D35" s="22" t="s">
        <v>41</v>
      </c>
      <c r="E35" s="24" t="s">
        <v>69</v>
      </c>
      <c r="F35" s="25" t="s">
        <v>53</v>
      </c>
      <c r="G35" s="26">
        <v>170</v>
      </c>
      <c r="H35" s="27">
        <v>0</v>
      </c>
      <c r="I35" s="27">
        <f>ROUND(ROUND(H35,2)*ROUND(G35,3),2)</f>
        <v>0</v>
      </c>
      <c r="O35">
        <f>(I35*21)/100</f>
        <v>0</v>
      </c>
      <c r="P35" t="s">
        <v>10</v>
      </c>
    </row>
    <row r="36" spans="1:16" x14ac:dyDescent="0.2">
      <c r="A36" s="28" t="s">
        <v>44</v>
      </c>
      <c r="E36" s="29" t="s">
        <v>41</v>
      </c>
    </row>
    <row r="37" spans="1:16" x14ac:dyDescent="0.2">
      <c r="A37" s="30" t="s">
        <v>45</v>
      </c>
      <c r="E37" s="31" t="s">
        <v>41</v>
      </c>
    </row>
    <row r="38" spans="1:16" ht="114.75" x14ac:dyDescent="0.2">
      <c r="A38" t="s">
        <v>46</v>
      </c>
      <c r="E38" s="29" t="s">
        <v>70</v>
      </c>
    </row>
    <row r="39" spans="1:16" x14ac:dyDescent="0.2">
      <c r="A39" s="22" t="s">
        <v>39</v>
      </c>
      <c r="B39" s="23" t="s">
        <v>71</v>
      </c>
      <c r="C39" s="23" t="s">
        <v>72</v>
      </c>
      <c r="D39" s="22" t="s">
        <v>41</v>
      </c>
      <c r="E39" s="24" t="s">
        <v>73</v>
      </c>
      <c r="F39" s="25" t="s">
        <v>53</v>
      </c>
      <c r="G39" s="26">
        <v>170</v>
      </c>
      <c r="H39" s="27">
        <v>0</v>
      </c>
      <c r="I39" s="27">
        <f>ROUND(ROUND(H39,2)*ROUND(G39,3),2)</f>
        <v>0</v>
      </c>
      <c r="O39">
        <f>(I39*21)/100</f>
        <v>0</v>
      </c>
      <c r="P39" t="s">
        <v>10</v>
      </c>
    </row>
    <row r="40" spans="1:16" x14ac:dyDescent="0.2">
      <c r="A40" s="28" t="s">
        <v>44</v>
      </c>
      <c r="E40" s="29" t="s">
        <v>41</v>
      </c>
    </row>
    <row r="41" spans="1:16" x14ac:dyDescent="0.2">
      <c r="A41" s="30" t="s">
        <v>45</v>
      </c>
      <c r="E41" s="31" t="s">
        <v>41</v>
      </c>
    </row>
    <row r="42" spans="1:16" ht="153" x14ac:dyDescent="0.2">
      <c r="A42" t="s">
        <v>46</v>
      </c>
      <c r="E42" s="29" t="s">
        <v>74</v>
      </c>
    </row>
    <row r="43" spans="1:16" x14ac:dyDescent="0.2">
      <c r="A43" s="22" t="s">
        <v>39</v>
      </c>
      <c r="B43" s="23" t="s">
        <v>75</v>
      </c>
      <c r="C43" s="23" t="s">
        <v>76</v>
      </c>
      <c r="D43" s="22" t="s">
        <v>41</v>
      </c>
      <c r="E43" s="24" t="s">
        <v>77</v>
      </c>
      <c r="F43" s="25" t="s">
        <v>53</v>
      </c>
      <c r="G43" s="26">
        <v>81</v>
      </c>
      <c r="H43" s="27">
        <v>0</v>
      </c>
      <c r="I43" s="27">
        <f>ROUND(ROUND(H43,2)*ROUND(G43,3),2)</f>
        <v>0</v>
      </c>
      <c r="O43">
        <f>(I43*21)/100</f>
        <v>0</v>
      </c>
      <c r="P43" t="s">
        <v>10</v>
      </c>
    </row>
    <row r="44" spans="1:16" x14ac:dyDescent="0.2">
      <c r="A44" s="28" t="s">
        <v>44</v>
      </c>
      <c r="E44" s="29" t="s">
        <v>41</v>
      </c>
    </row>
    <row r="45" spans="1:16" x14ac:dyDescent="0.2">
      <c r="A45" s="30" t="s">
        <v>45</v>
      </c>
      <c r="E45" s="31" t="s">
        <v>41</v>
      </c>
    </row>
    <row r="46" spans="1:16" ht="153" x14ac:dyDescent="0.2">
      <c r="A46" t="s">
        <v>46</v>
      </c>
      <c r="E46" s="29" t="s">
        <v>78</v>
      </c>
    </row>
    <row r="47" spans="1:16" x14ac:dyDescent="0.2">
      <c r="A47" s="22" t="s">
        <v>39</v>
      </c>
      <c r="B47" s="23" t="s">
        <v>79</v>
      </c>
      <c r="C47" s="23" t="s">
        <v>80</v>
      </c>
      <c r="D47" s="22" t="s">
        <v>41</v>
      </c>
      <c r="E47" s="24" t="s">
        <v>81</v>
      </c>
      <c r="F47" s="25" t="s">
        <v>53</v>
      </c>
      <c r="G47" s="26">
        <v>81</v>
      </c>
      <c r="H47" s="27">
        <v>0</v>
      </c>
      <c r="I47" s="27">
        <f>ROUND(ROUND(H47,2)*ROUND(G47,3),2)</f>
        <v>0</v>
      </c>
      <c r="O47">
        <f>(I47*21)/100</f>
        <v>0</v>
      </c>
      <c r="P47" t="s">
        <v>10</v>
      </c>
    </row>
    <row r="48" spans="1:16" x14ac:dyDescent="0.2">
      <c r="A48" s="28" t="s">
        <v>44</v>
      </c>
      <c r="E48" s="29" t="s">
        <v>41</v>
      </c>
    </row>
    <row r="49" spans="1:16" x14ac:dyDescent="0.2">
      <c r="A49" s="30" t="s">
        <v>45</v>
      </c>
      <c r="E49" s="31" t="s">
        <v>41</v>
      </c>
    </row>
    <row r="50" spans="1:16" ht="114.75" x14ac:dyDescent="0.2">
      <c r="A50" t="s">
        <v>46</v>
      </c>
      <c r="E50" s="29" t="s">
        <v>70</v>
      </c>
    </row>
    <row r="51" spans="1:16" x14ac:dyDescent="0.2">
      <c r="A51" s="22" t="s">
        <v>39</v>
      </c>
      <c r="B51" s="23" t="s">
        <v>82</v>
      </c>
      <c r="C51" s="23" t="s">
        <v>83</v>
      </c>
      <c r="D51" s="22" t="s">
        <v>41</v>
      </c>
      <c r="E51" s="24" t="s">
        <v>84</v>
      </c>
      <c r="F51" s="25" t="s">
        <v>85</v>
      </c>
      <c r="G51" s="26">
        <v>1</v>
      </c>
      <c r="H51" s="27">
        <v>0</v>
      </c>
      <c r="I51" s="27">
        <f>ROUND(ROUND(H51,2)*ROUND(G51,3),2)</f>
        <v>0</v>
      </c>
      <c r="O51">
        <f>(I51*21)/100</f>
        <v>0</v>
      </c>
      <c r="P51" t="s">
        <v>10</v>
      </c>
    </row>
    <row r="52" spans="1:16" x14ac:dyDescent="0.2">
      <c r="A52" s="28" t="s">
        <v>44</v>
      </c>
      <c r="E52" s="29" t="s">
        <v>41</v>
      </c>
    </row>
    <row r="53" spans="1:16" x14ac:dyDescent="0.2">
      <c r="A53" s="30" t="s">
        <v>45</v>
      </c>
      <c r="E53" s="31" t="s">
        <v>41</v>
      </c>
    </row>
    <row r="54" spans="1:16" ht="127.5" x14ac:dyDescent="0.2">
      <c r="A54" t="s">
        <v>46</v>
      </c>
      <c r="E54" s="29" t="s">
        <v>86</v>
      </c>
    </row>
    <row r="55" spans="1:16" x14ac:dyDescent="0.2">
      <c r="A55" s="22" t="s">
        <v>39</v>
      </c>
      <c r="B55" s="23" t="s">
        <v>87</v>
      </c>
      <c r="C55" s="23" t="s">
        <v>88</v>
      </c>
      <c r="D55" s="22" t="s">
        <v>41</v>
      </c>
      <c r="E55" s="24" t="s">
        <v>89</v>
      </c>
      <c r="F55" s="25" t="s">
        <v>53</v>
      </c>
      <c r="G55" s="26">
        <v>80</v>
      </c>
      <c r="H55" s="27">
        <v>0</v>
      </c>
      <c r="I55" s="27">
        <f>ROUND(ROUND(H55,2)*ROUND(G55,3),2)</f>
        <v>0</v>
      </c>
      <c r="O55">
        <f>(I55*21)/100</f>
        <v>0</v>
      </c>
      <c r="P55" t="s">
        <v>10</v>
      </c>
    </row>
    <row r="56" spans="1:16" x14ac:dyDescent="0.2">
      <c r="A56" s="28" t="s">
        <v>44</v>
      </c>
      <c r="E56" s="29" t="s">
        <v>41</v>
      </c>
    </row>
    <row r="57" spans="1:16" x14ac:dyDescent="0.2">
      <c r="A57" s="30" t="s">
        <v>45</v>
      </c>
      <c r="E57" s="31" t="s">
        <v>41</v>
      </c>
    </row>
    <row r="58" spans="1:16" ht="127.5" x14ac:dyDescent="0.2">
      <c r="A58" t="s">
        <v>46</v>
      </c>
      <c r="E58" s="29" t="s">
        <v>90</v>
      </c>
    </row>
    <row r="59" spans="1:16" x14ac:dyDescent="0.2">
      <c r="A59" s="22" t="s">
        <v>39</v>
      </c>
      <c r="B59" s="23" t="s">
        <v>91</v>
      </c>
      <c r="C59" s="23" t="s">
        <v>92</v>
      </c>
      <c r="D59" s="22" t="s">
        <v>41</v>
      </c>
      <c r="E59" s="24" t="s">
        <v>93</v>
      </c>
      <c r="F59" s="25" t="s">
        <v>59</v>
      </c>
      <c r="G59" s="26">
        <v>2</v>
      </c>
      <c r="H59" s="27">
        <v>0</v>
      </c>
      <c r="I59" s="27">
        <f>ROUND(ROUND(H59,2)*ROUND(G59,3),2)</f>
        <v>0</v>
      </c>
      <c r="O59">
        <f>(I59*21)/100</f>
        <v>0</v>
      </c>
      <c r="P59" t="s">
        <v>10</v>
      </c>
    </row>
    <row r="60" spans="1:16" x14ac:dyDescent="0.2">
      <c r="A60" s="28" t="s">
        <v>44</v>
      </c>
      <c r="E60" s="29" t="s">
        <v>41</v>
      </c>
    </row>
    <row r="61" spans="1:16" x14ac:dyDescent="0.2">
      <c r="A61" s="30" t="s">
        <v>45</v>
      </c>
      <c r="E61" s="31" t="s">
        <v>41</v>
      </c>
    </row>
    <row r="62" spans="1:16" ht="178.5" x14ac:dyDescent="0.2">
      <c r="A62" t="s">
        <v>46</v>
      </c>
      <c r="E62" s="29" t="s">
        <v>94</v>
      </c>
    </row>
    <row r="63" spans="1:16" x14ac:dyDescent="0.2">
      <c r="A63" s="22" t="s">
        <v>39</v>
      </c>
      <c r="B63" s="23" t="s">
        <v>95</v>
      </c>
      <c r="C63" s="23" t="s">
        <v>96</v>
      </c>
      <c r="D63" s="22" t="s">
        <v>41</v>
      </c>
      <c r="E63" s="24" t="s">
        <v>97</v>
      </c>
      <c r="F63" s="25" t="s">
        <v>59</v>
      </c>
      <c r="G63" s="26">
        <v>2</v>
      </c>
      <c r="H63" s="27">
        <v>0</v>
      </c>
      <c r="I63" s="27">
        <f>ROUND(ROUND(H63,2)*ROUND(G63,3),2)</f>
        <v>0</v>
      </c>
      <c r="O63">
        <f>(I63*21)/100</f>
        <v>0</v>
      </c>
      <c r="P63" t="s">
        <v>10</v>
      </c>
    </row>
    <row r="64" spans="1:16" x14ac:dyDescent="0.2">
      <c r="A64" s="28" t="s">
        <v>44</v>
      </c>
      <c r="E64" s="29" t="s">
        <v>41</v>
      </c>
    </row>
    <row r="65" spans="1:18" x14ac:dyDescent="0.2">
      <c r="A65" s="30" t="s">
        <v>45</v>
      </c>
      <c r="E65" s="31" t="s">
        <v>41</v>
      </c>
    </row>
    <row r="66" spans="1:18" ht="127.5" x14ac:dyDescent="0.2">
      <c r="A66" t="s">
        <v>46</v>
      </c>
      <c r="E66" s="29" t="s">
        <v>98</v>
      </c>
    </row>
    <row r="67" spans="1:18" ht="12.75" customHeight="1" x14ac:dyDescent="0.2">
      <c r="A67" s="3" t="s">
        <v>37</v>
      </c>
      <c r="B67" s="3"/>
      <c r="C67" s="32" t="s">
        <v>99</v>
      </c>
      <c r="D67" s="3"/>
      <c r="E67" s="20" t="s">
        <v>100</v>
      </c>
      <c r="F67" s="3"/>
      <c r="G67" s="3"/>
      <c r="H67" s="3"/>
      <c r="I67" s="33">
        <f>0+Q67</f>
        <v>0</v>
      </c>
      <c r="O67">
        <f>0+R67</f>
        <v>0</v>
      </c>
      <c r="Q67">
        <f>0+I68+I72+I76</f>
        <v>0</v>
      </c>
      <c r="R67">
        <f>0+O68+O72+O76</f>
        <v>0</v>
      </c>
    </row>
    <row r="68" spans="1:18" ht="25.5" x14ac:dyDescent="0.2">
      <c r="A68" s="22" t="s">
        <v>39</v>
      </c>
      <c r="B68" s="23" t="s">
        <v>101</v>
      </c>
      <c r="C68" s="23" t="s">
        <v>102</v>
      </c>
      <c r="D68" s="22" t="s">
        <v>103</v>
      </c>
      <c r="E68" s="24" t="s">
        <v>104</v>
      </c>
      <c r="F68" s="25" t="s">
        <v>105</v>
      </c>
      <c r="G68" s="26">
        <v>0.01</v>
      </c>
      <c r="H68" s="27">
        <v>0</v>
      </c>
      <c r="I68" s="27">
        <f>ROUND(ROUND(H68,2)*ROUND(G68,3),2)</f>
        <v>0</v>
      </c>
      <c r="O68">
        <f>(I68*21)/100</f>
        <v>0</v>
      </c>
      <c r="P68" t="s">
        <v>10</v>
      </c>
    </row>
    <row r="69" spans="1:18" x14ac:dyDescent="0.2">
      <c r="A69" s="28" t="s">
        <v>44</v>
      </c>
      <c r="E69" s="29" t="s">
        <v>106</v>
      </c>
    </row>
    <row r="70" spans="1:18" x14ac:dyDescent="0.2">
      <c r="A70" s="30" t="s">
        <v>45</v>
      </c>
      <c r="E70" s="31" t="s">
        <v>41</v>
      </c>
    </row>
    <row r="71" spans="1:18" ht="153" x14ac:dyDescent="0.2">
      <c r="A71" t="s">
        <v>46</v>
      </c>
      <c r="E71" s="29" t="s">
        <v>107</v>
      </c>
    </row>
    <row r="72" spans="1:18" ht="25.5" x14ac:dyDescent="0.2">
      <c r="A72" s="22" t="s">
        <v>39</v>
      </c>
      <c r="B72" s="23" t="s">
        <v>108</v>
      </c>
      <c r="C72" s="23" t="s">
        <v>109</v>
      </c>
      <c r="D72" s="22" t="s">
        <v>103</v>
      </c>
      <c r="E72" s="24" t="s">
        <v>110</v>
      </c>
      <c r="F72" s="25" t="s">
        <v>105</v>
      </c>
      <c r="G72" s="26">
        <v>0.01</v>
      </c>
      <c r="H72" s="27">
        <v>0</v>
      </c>
      <c r="I72" s="27">
        <f>ROUND(ROUND(H72,2)*ROUND(G72,3),2)</f>
        <v>0</v>
      </c>
      <c r="O72">
        <f>(I72*21)/100</f>
        <v>0</v>
      </c>
      <c r="P72" t="s">
        <v>10</v>
      </c>
    </row>
    <row r="73" spans="1:18" x14ac:dyDescent="0.2">
      <c r="A73" s="28" t="s">
        <v>44</v>
      </c>
      <c r="E73" s="29" t="s">
        <v>106</v>
      </c>
    </row>
    <row r="74" spans="1:18" x14ac:dyDescent="0.2">
      <c r="A74" s="30" t="s">
        <v>45</v>
      </c>
      <c r="E74" s="31" t="s">
        <v>41</v>
      </c>
    </row>
    <row r="75" spans="1:18" ht="153" x14ac:dyDescent="0.2">
      <c r="A75" t="s">
        <v>46</v>
      </c>
      <c r="E75" s="29" t="s">
        <v>107</v>
      </c>
    </row>
    <row r="76" spans="1:18" ht="25.5" x14ac:dyDescent="0.2">
      <c r="A76" s="22" t="s">
        <v>39</v>
      </c>
      <c r="B76" s="23" t="s">
        <v>111</v>
      </c>
      <c r="C76" s="23" t="s">
        <v>112</v>
      </c>
      <c r="D76" s="22" t="s">
        <v>103</v>
      </c>
      <c r="E76" s="24" t="s">
        <v>113</v>
      </c>
      <c r="F76" s="25" t="s">
        <v>105</v>
      </c>
      <c r="G76" s="26">
        <v>0.01</v>
      </c>
      <c r="H76" s="27">
        <v>0</v>
      </c>
      <c r="I76" s="27">
        <f>ROUND(ROUND(H76,2)*ROUND(G76,3),2)</f>
        <v>0</v>
      </c>
      <c r="O76">
        <f>(I76*21)/100</f>
        <v>0</v>
      </c>
      <c r="P76" t="s">
        <v>10</v>
      </c>
    </row>
    <row r="77" spans="1:18" x14ac:dyDescent="0.2">
      <c r="A77" s="28" t="s">
        <v>44</v>
      </c>
      <c r="E77" s="29" t="s">
        <v>106</v>
      </c>
    </row>
    <row r="78" spans="1:18" x14ac:dyDescent="0.2">
      <c r="A78" s="30" t="s">
        <v>45</v>
      </c>
      <c r="E78" s="31" t="s">
        <v>41</v>
      </c>
    </row>
    <row r="79" spans="1:18" ht="153" x14ac:dyDescent="0.2">
      <c r="A79" t="s">
        <v>46</v>
      </c>
      <c r="E79" s="29" t="s">
        <v>107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D.2.1.3_SO 01-14-01.2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2020-10-21T12:27:40Z</dcterms:created>
  <dcterms:modified xsi:type="dcterms:W3CDTF">2020-10-21T12:27:41Z</dcterms:modified>
</cp:coreProperties>
</file>